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23.8L" sheetId="2" r:id="rId1"/>
  </sheets>
  <definedNames>
    <definedName name="_xlnm.Print_Area" localSheetId="0">'23.8L'!$A$1:$I$103</definedName>
  </definedNames>
  <calcPr calcId="124519"/>
</workbook>
</file>

<file path=xl/calcChain.xml><?xml version="1.0" encoding="utf-8"?>
<calcChain xmlns="http://schemas.openxmlformats.org/spreadsheetml/2006/main">
  <c r="G87" i="2"/>
  <c r="E90"/>
  <c r="E89"/>
  <c r="E88"/>
  <c r="E87"/>
  <c r="B90"/>
  <c r="B89"/>
  <c r="B88"/>
  <c r="B87"/>
  <c r="C54"/>
  <c r="C90" l="1"/>
  <c r="D90" s="1"/>
  <c r="F90" s="1"/>
  <c r="G90" s="1"/>
  <c r="C89"/>
  <c r="D89" s="1"/>
  <c r="F89" s="1"/>
  <c r="G89" s="1"/>
  <c r="C88"/>
  <c r="D88" s="1"/>
  <c r="F88" s="1"/>
  <c r="G88" s="1"/>
  <c r="C87"/>
  <c r="D87" s="1"/>
  <c r="F87" s="1"/>
  <c r="C56"/>
  <c r="D56" s="1"/>
  <c r="C55"/>
  <c r="D55" s="1"/>
  <c r="E55" s="1"/>
  <c r="I55" s="1"/>
  <c r="D54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<sst xmlns="http://schemas.openxmlformats.org/spreadsheetml/2006/main" count="90" uniqueCount="71">
  <si>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</si>
  <si>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</si>
  <si>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</si>
  <si>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</si>
  <si>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</si>
  <si>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</si>
  <si>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</si>
  <si>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</si>
  <si>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</si>
  <si>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</si>
  <si>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</si>
  <si>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</si>
  <si>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</si>
  <si>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</si>
  <si>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</si>
  <si>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</si>
  <si>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</si>
  <si>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</si>
  <si>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</si>
  <si>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</si>
  <si>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</si>
  <si>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</si>
  <si>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</si>
  <si>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</si>
  <si>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</si>
  <si>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</si>
  <si>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</si>
  <si>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</si>
  <si>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</si>
  <si>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</si>
  <si>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</si>
  <si>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</si>
  <si>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</si>
  <si>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</si>
  <si>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</si>
  <si>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</si>
  <si>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</si>
  <si>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</si>
  <si>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</si>
  <si>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</si>
  <si>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</si>
  <si>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</si>
  <si>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</si>
  <si>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</si>
  <si>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</si>
  <si>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</si>
  <si>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</si>
  <si>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</si>
  <si>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</si>
  <si>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</si>
  <si>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</si>
  <si>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</si>
  <si>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</si>
  <si>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</si>
  <si>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</si>
  <si>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</si>
  <si>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</si>
  <si>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</si>
  <si>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</si>
  <si>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</si>
  <si>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</si>
  <si>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</si>
  <si>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</si>
  <si>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</si>
  <si>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</si>
  <si>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</si>
  <si>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</si>
  <si>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 xml:space="preserve">ทรบ.ปากคลองซอย 23.8 L  </t>
  </si>
  <si>
    <t>23+800</t>
  </si>
  <si>
    <t>N 18º23'29.10''</t>
  </si>
  <si>
    <t>E 099º31'21.43''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</si>
</sst>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ทรบ.ปากคลองซอย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23.8L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กิ่วลม-กิ่วคอหมา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08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51994955585506764"/>
                  <c:y val="-0.1538388202867399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'23.8L'!$H$53:$H$56</c:f>
              <c:numCache>
                <c:formatCode>0.000</c:formatCode>
                <c:ptCount val="4"/>
                <c:pt idx="0">
                  <c:v>8.4499999999999993</c:v>
                </c:pt>
                <c:pt idx="1">
                  <c:v>5.6</c:v>
                </c:pt>
                <c:pt idx="2">
                  <c:v>4.1749999999999998</c:v>
                </c:pt>
                <c:pt idx="3">
                  <c:v>3.3099999999999996</c:v>
                </c:pt>
              </c:numCache>
            </c:numRef>
          </c:xVal>
          <c:yVal>
            <c:numRef>
              <c:f>'23.8L'!$I$53:$I$56</c:f>
              <c:numCache>
                <c:formatCode>0.000</c:formatCode>
                <c:ptCount val="4"/>
                <c:pt idx="0">
                  <c:v>8.8568098808739518E-2</c:v>
                </c:pt>
                <c:pt idx="1">
                  <c:v>0.10973278636610721</c:v>
                </c:pt>
                <c:pt idx="2">
                  <c:v>0.12534706468164664</c:v>
                </c:pt>
                <c:pt idx="3">
                  <c:v>0.13021331778572731</c:v>
                </c:pt>
              </c:numCache>
            </c:numRef>
          </c:yVal>
        </c:ser>
        <c:axId val="106918656"/>
        <c:axId val="106920576"/>
      </c:scatterChart>
      <c:valAx>
        <c:axId val="106918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84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6920576"/>
        <c:crosses val="autoZero"/>
        <c:crossBetween val="midCat"/>
      </c:valAx>
      <c:valAx>
        <c:axId val="1069205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691865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55818</xdr:colOff>
      <xdr:row>10</xdr:row>
      <xdr:rowOff>258441</xdr:rowOff>
    </xdr:from>
    <xdr:to>
      <xdr:col>5</xdr:col>
      <xdr:colOff>198693</xdr:colOff>
      <xdr:row>11</xdr:row>
      <xdr:rowOff>168054</xdr:rowOff>
    </xdr:to>
    <xdr:cxnSp macro="">
      <xdr:nvCxnSpPr>
        <xdr:cNvPr id="18" name="ตัวเชื่อมต่อตรง 17"/>
        <xdr:cNvCxnSpPr/>
      </xdr:nvCxnSpPr>
      <xdr:spPr>
        <a:xfrm flipV="1">
          <a:off x="3562750" y="3072646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26</xdr:row>
      <xdr:rowOff>134260</xdr:rowOff>
    </xdr:from>
    <xdr:to>
      <xdr:col>6</xdr:col>
      <xdr:colOff>514993</xdr:colOff>
      <xdr:row>33</xdr:row>
      <xdr:rowOff>143035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71283" y="6957624"/>
          <a:ext cx="2986665" cy="1887797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" zoomScale="110" zoomScalePageLayoutView="110" workbookViewId="0">
      <selection activeCell="B92" sqref="B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7" t="s">
        <v>0</v>
      </c>
      <c r="C1" s="77"/>
      <c r="D1" s="77"/>
      <c r="E1" s="77"/>
      <c r="F1" s="77"/>
      <c r="G1" s="77"/>
      <c r="H1" s="77"/>
      <c r="I1" s="77"/>
    </row>
    <row r="2" spans="1:9" ht="22.5" customHeight="1">
      <c r="A2" s="3"/>
      <c r="B2" s="78" t="s">
        <v>48</v>
      </c>
      <c r="C2" s="78"/>
      <c r="D2" s="78"/>
      <c r="E2" s="78"/>
      <c r="F2" s="78"/>
      <c r="G2" s="78"/>
      <c r="H2" s="78"/>
      <c r="I2" s="78"/>
    </row>
    <row r="3" spans="1:9" ht="21" customHeight="1">
      <c r="A3" s="3"/>
      <c r="B3" s="79" t="s">
        <v>63</v>
      </c>
      <c r="C3" s="79"/>
      <c r="D3" s="79"/>
      <c r="E3" s="79"/>
      <c r="F3" s="79"/>
      <c r="G3" s="79"/>
      <c r="H3" s="79"/>
      <c r="I3" s="79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2" t="s">
        <v>67</v>
      </c>
      <c r="E7" s="72"/>
      <c r="F7" s="72"/>
      <c r="G7" s="72"/>
      <c r="H7" s="7" t="s">
        <v>4</v>
      </c>
      <c r="I7" s="6"/>
    </row>
    <row r="8" spans="1:9" ht="21.2" customHeight="1">
      <c r="A8" s="3"/>
      <c r="B8" s="5" t="s">
        <v>5</v>
      </c>
      <c r="C8" s="3"/>
      <c r="D8" s="72" t="s">
        <v>64</v>
      </c>
      <c r="E8" s="72"/>
      <c r="F8" s="73"/>
      <c r="G8" s="74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1" t="s">
        <v>69</v>
      </c>
      <c r="E11" s="81"/>
      <c r="F11" s="81" t="s">
        <v>70</v>
      </c>
      <c r="G11" s="81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5">
        <v>1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6">
        <v>1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0"/>
      <c r="B26" s="80"/>
      <c r="C26" s="80"/>
      <c r="D26" s="80"/>
      <c r="E26" s="80"/>
      <c r="F26" s="80"/>
      <c r="G26" s="80"/>
      <c r="H26" s="80"/>
      <c r="I26" s="80"/>
    </row>
    <row r="27" spans="1:9" ht="21.2" customHeight="1">
      <c r="A27" s="80"/>
      <c r="B27" s="80"/>
      <c r="C27" s="80"/>
      <c r="D27" s="80"/>
      <c r="E27" s="80"/>
      <c r="F27" s="80"/>
      <c r="G27" s="80"/>
      <c r="H27" s="80"/>
      <c r="I27" s="80"/>
    </row>
    <row r="28" spans="1:9" ht="21.2" customHeight="1">
      <c r="A28" s="80"/>
      <c r="B28" s="80"/>
      <c r="C28" s="80"/>
      <c r="D28" s="80"/>
      <c r="E28" s="80"/>
      <c r="F28" s="80"/>
      <c r="G28" s="80"/>
      <c r="H28" s="80"/>
      <c r="I28" s="80"/>
    </row>
    <row r="29" spans="1:9" ht="21.2" customHeight="1">
      <c r="A29" s="80"/>
      <c r="B29" s="80"/>
      <c r="C29" s="80"/>
      <c r="D29" s="80"/>
      <c r="E29" s="80"/>
      <c r="F29" s="80"/>
      <c r="G29" s="80"/>
      <c r="H29" s="80"/>
      <c r="I29" s="80"/>
    </row>
    <row r="30" spans="1:9" ht="21.2" customHeight="1">
      <c r="A30" s="80"/>
      <c r="B30" s="80"/>
      <c r="C30" s="80"/>
      <c r="D30" s="80"/>
      <c r="E30" s="80"/>
      <c r="F30" s="80"/>
      <c r="G30" s="80"/>
      <c r="H30" s="80"/>
      <c r="I30" s="80"/>
    </row>
    <row r="31" spans="1:9" ht="21.2" customHeight="1">
      <c r="A31" s="80"/>
      <c r="B31" s="80"/>
      <c r="C31" s="80"/>
      <c r="D31" s="80"/>
      <c r="E31" s="80"/>
      <c r="F31" s="80"/>
      <c r="G31" s="80"/>
      <c r="H31" s="80"/>
      <c r="I31" s="80"/>
    </row>
    <row r="32" spans="1:9" ht="21.2" customHeight="1">
      <c r="A32" s="80"/>
      <c r="B32" s="80"/>
      <c r="C32" s="80"/>
      <c r="D32" s="80"/>
      <c r="E32" s="80"/>
      <c r="F32" s="80"/>
      <c r="G32" s="80"/>
      <c r="H32" s="80"/>
      <c r="I32" s="80"/>
    </row>
    <row r="33" spans="1:9" ht="21.2" customHeight="1">
      <c r="A33" s="80"/>
      <c r="B33" s="80"/>
      <c r="C33" s="80"/>
      <c r="D33" s="80"/>
      <c r="E33" s="80"/>
      <c r="F33" s="80"/>
      <c r="G33" s="80"/>
      <c r="H33" s="80"/>
      <c r="I33" s="80"/>
    </row>
    <row r="34" spans="1:9" ht="21.2" customHeight="1">
      <c r="A34" s="80"/>
      <c r="B34" s="80"/>
      <c r="C34" s="80"/>
      <c r="D34" s="80"/>
      <c r="E34" s="80"/>
      <c r="F34" s="80"/>
      <c r="G34" s="80"/>
      <c r="H34" s="80"/>
      <c r="I34" s="80"/>
    </row>
    <row r="35" spans="1:9" ht="21.2" customHeight="1">
      <c r="A35" s="80"/>
      <c r="B35" s="80"/>
      <c r="C35" s="80"/>
      <c r="D35" s="80"/>
      <c r="E35" s="80"/>
      <c r="F35" s="80"/>
      <c r="G35" s="80"/>
      <c r="H35" s="80"/>
      <c r="I35" s="80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2" t="s">
        <v>42</v>
      </c>
      <c r="B50" s="18" t="s">
        <v>12</v>
      </c>
      <c r="C50" s="18" t="s">
        <v>44</v>
      </c>
      <c r="D50" s="82" t="s">
        <v>16</v>
      </c>
      <c r="E50" s="18"/>
      <c r="F50" s="18" t="s">
        <v>13</v>
      </c>
      <c r="G50" s="82" t="s">
        <v>18</v>
      </c>
      <c r="H50" s="82" t="s">
        <v>20</v>
      </c>
      <c r="I50" s="82" t="s">
        <v>19</v>
      </c>
    </row>
    <row r="51" spans="1:9" ht="19.7" customHeight="1">
      <c r="A51" s="83"/>
      <c r="B51" s="19" t="s">
        <v>14</v>
      </c>
      <c r="C51" s="19" t="s">
        <v>15</v>
      </c>
      <c r="D51" s="83"/>
      <c r="E51" s="20"/>
      <c r="F51" s="19" t="s">
        <v>17</v>
      </c>
      <c r="G51" s="84"/>
      <c r="H51" s="83"/>
      <c r="I51" s="83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1.79</v>
      </c>
      <c r="C53" s="25">
        <f>$G$21</f>
        <v>0.1</v>
      </c>
      <c r="D53" s="25">
        <f>$B53-$C53</f>
        <v>1.69</v>
      </c>
      <c r="E53" s="26">
        <f>SQRT(2*9.81*D53)</f>
        <v>5.7582809934910264</v>
      </c>
      <c r="F53" s="24">
        <v>0.2</v>
      </c>
      <c r="G53" s="27">
        <v>0.10199999999999999</v>
      </c>
      <c r="H53" s="28">
        <f>D53/F53</f>
        <v>8.4499999999999993</v>
      </c>
      <c r="I53" s="28">
        <f>G53/(($G$16*$G$17)*F53*E53)</f>
        <v>8.8568098808739518E-2</v>
      </c>
    </row>
    <row r="54" spans="1:9">
      <c r="A54" s="29">
        <v>2</v>
      </c>
      <c r="B54" s="30">
        <v>1.78</v>
      </c>
      <c r="C54" s="31">
        <f>$G$21</f>
        <v>0.1</v>
      </c>
      <c r="D54" s="31">
        <f>$B54-$C54</f>
        <v>1.68</v>
      </c>
      <c r="E54" s="32">
        <f>SQRT(2*9.81*D54)</f>
        <v>5.7412193826747293</v>
      </c>
      <c r="F54" s="33">
        <v>0.3</v>
      </c>
      <c r="G54" s="34">
        <v>0.189</v>
      </c>
      <c r="H54" s="35">
        <f>D54/F54</f>
        <v>5.6</v>
      </c>
      <c r="I54" s="35">
        <f>G54/(($G$16*$G$17)*F54*E54)</f>
        <v>0.10973278636610721</v>
      </c>
    </row>
    <row r="55" spans="1:9">
      <c r="A55" s="29">
        <v>3</v>
      </c>
      <c r="B55" s="30">
        <v>1.77</v>
      </c>
      <c r="C55" s="31">
        <f>$G$21</f>
        <v>0.1</v>
      </c>
      <c r="D55" s="31">
        <f>$B55-$C55</f>
        <v>1.67</v>
      </c>
      <c r="E55" s="36">
        <f>SQRT(2*9.81*D55)</f>
        <v>5.7241069172404524</v>
      </c>
      <c r="F55" s="30">
        <v>0.4</v>
      </c>
      <c r="G55" s="37">
        <v>0.28699999999999998</v>
      </c>
      <c r="H55" s="35">
        <f>D55/F55</f>
        <v>4.1749999999999998</v>
      </c>
      <c r="I55" s="35">
        <f>G55/(($G$16*$G$17)*F55*E55)</f>
        <v>0.12534706468164664</v>
      </c>
    </row>
    <row r="56" spans="1:9">
      <c r="A56" s="29">
        <v>4</v>
      </c>
      <c r="B56" s="30">
        <v>1.7549999999999999</v>
      </c>
      <c r="C56" s="31">
        <f>$G$21</f>
        <v>0.1</v>
      </c>
      <c r="D56" s="31">
        <f>$B56-$C56</f>
        <v>1.6549999999999998</v>
      </c>
      <c r="E56" s="38">
        <f>SQRT(2*9.81*D56)</f>
        <v>5.6983418640864292</v>
      </c>
      <c r="F56" s="39">
        <v>0.5</v>
      </c>
      <c r="G56" s="40">
        <v>0.371</v>
      </c>
      <c r="H56" s="35">
        <f>D56/F56</f>
        <v>3.3099999999999996</v>
      </c>
      <c r="I56" s="35">
        <f>G56/(($G$16*$G$17)*F56*E56)</f>
        <v>0.13021331778572731</v>
      </c>
    </row>
    <row r="57" spans="1:9">
      <c r="A57" s="29"/>
      <c r="B57" s="41"/>
      <c r="C57" s="31"/>
      <c r="D57" s="31"/>
      <c r="E57" s="38"/>
      <c r="F57" s="42"/>
      <c r="G57" s="43"/>
      <c r="H57" s="35"/>
      <c r="I57" s="35"/>
    </row>
    <row r="58" spans="1:9">
      <c r="A58" s="44"/>
      <c r="B58" s="13"/>
      <c r="C58" s="31"/>
      <c r="D58" s="31"/>
      <c r="E58" s="38"/>
      <c r="F58" s="13"/>
      <c r="G58" s="45"/>
      <c r="H58" s="35"/>
      <c r="I58" s="35"/>
    </row>
    <row r="59" spans="1:9">
      <c r="A59" s="46"/>
      <c r="B59" s="47"/>
      <c r="C59" s="31"/>
      <c r="D59" s="31"/>
      <c r="E59" s="36"/>
      <c r="F59" s="47"/>
      <c r="G59" s="47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 ht="24.75" thickBot="1">
      <c r="A67" s="48"/>
      <c r="B67" s="49"/>
      <c r="C67" s="50"/>
      <c r="D67" s="50"/>
      <c r="E67" s="51"/>
      <c r="F67" s="52"/>
      <c r="G67" s="52"/>
      <c r="H67" s="53"/>
      <c r="I67" s="5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82" t="s">
        <v>42</v>
      </c>
      <c r="B84" s="18" t="s">
        <v>12</v>
      </c>
      <c r="C84" s="82" t="s">
        <v>45</v>
      </c>
      <c r="D84" s="82" t="s">
        <v>16</v>
      </c>
      <c r="E84" s="54" t="s">
        <v>13</v>
      </c>
      <c r="F84" s="82" t="s">
        <v>20</v>
      </c>
      <c r="G84" s="82" t="s">
        <v>19</v>
      </c>
      <c r="H84" s="82" t="s">
        <v>47</v>
      </c>
      <c r="I84" s="82"/>
    </row>
    <row r="85" spans="1:9" ht="19.7" customHeight="1">
      <c r="A85" s="83"/>
      <c r="B85" s="19" t="s">
        <v>14</v>
      </c>
      <c r="C85" s="83"/>
      <c r="D85" s="83"/>
      <c r="E85" s="19" t="s">
        <v>17</v>
      </c>
      <c r="F85" s="83"/>
      <c r="G85" s="83"/>
      <c r="H85" s="83"/>
      <c r="I85" s="83"/>
    </row>
    <row r="86" spans="1:9" ht="19.7" customHeight="1" thickBot="1">
      <c r="A86" s="85"/>
      <c r="B86" s="55" t="s">
        <v>21</v>
      </c>
      <c r="C86" s="55" t="s">
        <v>21</v>
      </c>
      <c r="D86" s="85"/>
      <c r="E86" s="22" t="s">
        <v>22</v>
      </c>
      <c r="F86" s="85"/>
      <c r="G86" s="85"/>
      <c r="H86" s="88" t="s">
        <v>41</v>
      </c>
      <c r="I86" s="88"/>
    </row>
    <row r="87" spans="1:9" ht="21.2" customHeight="1">
      <c r="A87" s="23">
        <v>1</v>
      </c>
      <c r="B87" s="24">
        <f>B53</f>
        <v>1.79</v>
      </c>
      <c r="C87" s="56">
        <f>$G$21</f>
        <v>0.1</v>
      </c>
      <c r="D87" s="56">
        <f>B87-C87</f>
        <v>1.69</v>
      </c>
      <c r="E87" s="24">
        <f>F53</f>
        <v>0.2</v>
      </c>
      <c r="F87" s="57">
        <f>D87/E87</f>
        <v>8.4499999999999993</v>
      </c>
      <c r="G87" s="58">
        <f>(-0.0083*F87)+0.1581</f>
        <v>8.7965000000000002E-2</v>
      </c>
      <c r="H87" s="86">
        <f>G87*($G$16*$G$17)*E87*(2*9.81*D87)^0.5</f>
        <v>0.10130543751848764</v>
      </c>
      <c r="I87" s="86"/>
    </row>
    <row r="88" spans="1:9" ht="21.2" customHeight="1">
      <c r="A88" s="29">
        <v>2</v>
      </c>
      <c r="B88" s="30">
        <f>B54</f>
        <v>1.78</v>
      </c>
      <c r="C88" s="59">
        <f>$G$21</f>
        <v>0.1</v>
      </c>
      <c r="D88" s="59">
        <f>B88-C88</f>
        <v>1.68</v>
      </c>
      <c r="E88" s="33">
        <f>F54</f>
        <v>0.3</v>
      </c>
      <c r="F88" s="60">
        <f>D88/E88</f>
        <v>5.6</v>
      </c>
      <c r="G88" s="60">
        <f t="shared" ref="G88:G90" si="0">(-0.0083*F88)+0.1581</f>
        <v>0.11162</v>
      </c>
      <c r="H88" s="87">
        <f>G88*($G$16*$G$17)*E88*(2*9.81*D88)^0.5</f>
        <v>0.19225047224824596</v>
      </c>
      <c r="I88" s="87"/>
    </row>
    <row r="89" spans="1:9" ht="21.2" customHeight="1">
      <c r="A89" s="29">
        <v>3</v>
      </c>
      <c r="B89" s="30">
        <f>B55</f>
        <v>1.77</v>
      </c>
      <c r="C89" s="59">
        <f>$G$21</f>
        <v>0.1</v>
      </c>
      <c r="D89" s="59">
        <f>B89-C89</f>
        <v>1.67</v>
      </c>
      <c r="E89" s="30">
        <f>F55</f>
        <v>0.4</v>
      </c>
      <c r="F89" s="60">
        <f>D89/E89</f>
        <v>4.1749999999999998</v>
      </c>
      <c r="G89" s="60">
        <f t="shared" si="0"/>
        <v>0.12344749999999999</v>
      </c>
      <c r="H89" s="87">
        <f>G89*($G$16*$G$17)*E89*(2*9.81*D89)^0.5</f>
        <v>0.28265067546641631</v>
      </c>
      <c r="I89" s="87"/>
    </row>
    <row r="90" spans="1:9" ht="21.2" customHeight="1">
      <c r="A90" s="29">
        <v>4</v>
      </c>
      <c r="B90" s="30">
        <f>B56</f>
        <v>1.7549999999999999</v>
      </c>
      <c r="C90" s="59">
        <f>$G$21</f>
        <v>0.1</v>
      </c>
      <c r="D90" s="59">
        <f>B90-C90</f>
        <v>1.6549999999999998</v>
      </c>
      <c r="E90" s="39">
        <f>F56</f>
        <v>0.5</v>
      </c>
      <c r="F90" s="60">
        <f>D90/E90</f>
        <v>3.3099999999999996</v>
      </c>
      <c r="G90" s="61">
        <f t="shared" si="0"/>
        <v>0.13062699999999999</v>
      </c>
      <c r="H90" s="87">
        <f>G90*($G$16*$G$17)*E90*(2*9.81*D90)^0.5</f>
        <v>0.37217865134000899</v>
      </c>
      <c r="I90" s="87"/>
    </row>
    <row r="91" spans="1:9" ht="21.2" customHeight="1">
      <c r="A91" s="29"/>
      <c r="B91" s="41"/>
      <c r="C91" s="59"/>
      <c r="D91" s="59"/>
      <c r="E91" s="42"/>
      <c r="F91" s="60"/>
      <c r="G91" s="60"/>
      <c r="H91" s="87"/>
      <c r="I91" s="87"/>
    </row>
    <row r="92" spans="1:9" ht="21.2" customHeight="1">
      <c r="A92" s="29"/>
      <c r="B92" s="13"/>
      <c r="C92" s="59"/>
      <c r="D92" s="59"/>
      <c r="E92" s="13"/>
      <c r="F92" s="60"/>
      <c r="G92" s="61"/>
      <c r="H92" s="87"/>
      <c r="I92" s="87"/>
    </row>
    <row r="93" spans="1:9" ht="21.2" customHeight="1">
      <c r="A93" s="29"/>
      <c r="B93" s="47"/>
      <c r="C93" s="59"/>
      <c r="D93" s="59"/>
      <c r="E93" s="47"/>
      <c r="F93" s="60"/>
      <c r="G93" s="60"/>
      <c r="H93" s="87"/>
      <c r="I93" s="87"/>
    </row>
    <row r="94" spans="1:9" ht="21.2" customHeight="1">
      <c r="A94" s="62"/>
      <c r="B94" s="63"/>
      <c r="C94" s="59"/>
      <c r="D94" s="59"/>
      <c r="E94" s="47"/>
      <c r="F94" s="60"/>
      <c r="G94" s="60"/>
      <c r="H94" s="87"/>
      <c r="I94" s="87"/>
    </row>
    <row r="95" spans="1:9" ht="21.2" customHeight="1">
      <c r="A95" s="62"/>
      <c r="B95" s="63"/>
      <c r="C95" s="59"/>
      <c r="D95" s="59"/>
      <c r="E95" s="47"/>
      <c r="F95" s="60"/>
      <c r="G95" s="60"/>
      <c r="H95" s="87"/>
      <c r="I95" s="87"/>
    </row>
    <row r="96" spans="1:9" ht="21.2" customHeight="1">
      <c r="A96" s="62"/>
      <c r="B96" s="63"/>
      <c r="C96" s="59"/>
      <c r="D96" s="59"/>
      <c r="E96" s="47"/>
      <c r="F96" s="60"/>
      <c r="G96" s="60"/>
      <c r="H96" s="87"/>
      <c r="I96" s="87"/>
    </row>
    <row r="97" spans="1:9" ht="21.2" customHeight="1">
      <c r="A97" s="62"/>
      <c r="B97" s="63"/>
      <c r="C97" s="59"/>
      <c r="D97" s="59"/>
      <c r="E97" s="47"/>
      <c r="F97" s="60"/>
      <c r="G97" s="60"/>
      <c r="H97" s="87"/>
      <c r="I97" s="87"/>
    </row>
    <row r="98" spans="1:9" ht="21.2" customHeight="1">
      <c r="A98" s="62"/>
      <c r="B98" s="63"/>
      <c r="C98" s="59"/>
      <c r="D98" s="59"/>
      <c r="E98" s="64"/>
      <c r="F98" s="65"/>
      <c r="G98" s="60"/>
      <c r="H98" s="87"/>
      <c r="I98" s="87"/>
    </row>
    <row r="99" spans="1:9" ht="21.2" customHeight="1">
      <c r="A99" s="62"/>
      <c r="B99" s="63"/>
      <c r="C99" s="59"/>
      <c r="D99" s="59"/>
      <c r="E99" s="47"/>
      <c r="F99" s="60"/>
      <c r="G99" s="60"/>
      <c r="H99" s="87"/>
      <c r="I99" s="87"/>
    </row>
    <row r="100" spans="1:9" ht="21.2" customHeight="1">
      <c r="A100" s="62"/>
      <c r="B100" s="63"/>
      <c r="C100" s="66"/>
      <c r="D100" s="59"/>
      <c r="E100" s="64"/>
      <c r="F100" s="65"/>
      <c r="G100" s="60"/>
      <c r="H100" s="87"/>
      <c r="I100" s="87"/>
    </row>
    <row r="101" spans="1:9" ht="21.2" customHeight="1" thickBot="1">
      <c r="A101" s="67"/>
      <c r="B101" s="49"/>
      <c r="C101" s="68"/>
      <c r="D101" s="68"/>
      <c r="E101" s="69"/>
      <c r="F101" s="70"/>
      <c r="G101" s="70"/>
      <c r="H101" s="89"/>
      <c r="I101" s="89"/>
    </row>
    <row r="102" spans="1:9" ht="21.2" customHeight="1">
      <c r="A102" s="71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1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23.8L</vt:lpstr>
      <vt:lpstr>'23.8L'!Print_Area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2015-11-06T03:55:44Z</cp:lastPrinted>
  <dcterms:created xsi:type="dcterms:W3CDTF">2012-08-31T03:29:15Z</dcterms:created>
  <dcterms:modified xsi:type="dcterms:W3CDTF">2015-11-06T03:55:45Z</dcterms:modified>
</cp:coreProperties>
</file>